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ownloads\"/>
    </mc:Choice>
  </mc:AlternateContent>
  <xr:revisionPtr revIDLastSave="0" documentId="8_{40AE0EE4-3EB0-46B6-8B03-E4907E2FA11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1" l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7" i="1"/>
  <c r="Q8" i="1"/>
  <c r="Q9" i="1"/>
  <c r="Q10" i="1"/>
  <c r="Q11" i="1"/>
  <c r="Q12" i="1"/>
  <c r="Q13" i="1"/>
  <c r="Q14" i="1"/>
  <c r="Q15" i="1"/>
  <c r="Q16" i="1"/>
  <c r="Q6" i="1"/>
  <c r="P38" i="1"/>
  <c r="O38" i="1"/>
  <c r="N38" i="1"/>
  <c r="M38" i="1"/>
  <c r="L38" i="1"/>
  <c r="K38" i="1"/>
  <c r="J38" i="1"/>
  <c r="I38" i="1"/>
  <c r="H38" i="1"/>
  <c r="G38" i="1"/>
  <c r="F38" i="1"/>
  <c r="E38" i="1"/>
  <c r="P46" i="1"/>
  <c r="O46" i="1"/>
  <c r="N46" i="1"/>
  <c r="M46" i="1"/>
  <c r="L46" i="1"/>
  <c r="K46" i="1"/>
  <c r="J46" i="1"/>
  <c r="I46" i="1"/>
  <c r="H46" i="1"/>
  <c r="G46" i="1"/>
  <c r="F46" i="1"/>
  <c r="E46" i="1"/>
  <c r="P48" i="1"/>
  <c r="O48" i="1"/>
  <c r="N48" i="1"/>
  <c r="M48" i="1"/>
  <c r="L48" i="1"/>
  <c r="K48" i="1"/>
  <c r="J48" i="1"/>
  <c r="P47" i="1"/>
  <c r="O47" i="1"/>
  <c r="N47" i="1"/>
  <c r="M47" i="1"/>
  <c r="L47" i="1"/>
  <c r="K47" i="1"/>
  <c r="J47" i="1"/>
  <c r="I47" i="1"/>
  <c r="I48" i="1" s="1"/>
  <c r="H47" i="1"/>
  <c r="H48" i="1" s="1"/>
  <c r="G47" i="1"/>
  <c r="G48" i="1" s="1"/>
  <c r="F47" i="1"/>
  <c r="F48" i="1" s="1"/>
  <c r="P16" i="1"/>
  <c r="O16" i="1"/>
  <c r="N16" i="1"/>
  <c r="M16" i="1"/>
  <c r="L16" i="1"/>
  <c r="K16" i="1"/>
  <c r="J16" i="1"/>
  <c r="I16" i="1"/>
  <c r="H16" i="1"/>
  <c r="G16" i="1"/>
  <c r="F16" i="1"/>
  <c r="E16" i="1"/>
  <c r="E47" i="1"/>
  <c r="E48" i="1" l="1"/>
</calcChain>
</file>

<file path=xl/sharedStrings.xml><?xml version="1.0" encoding="utf-8"?>
<sst xmlns="http://schemas.openxmlformats.org/spreadsheetml/2006/main" count="63" uniqueCount="62">
  <si>
    <t/>
  </si>
  <si>
    <t>Profit and Loss - 2024-10-01 2025-09-30</t>
  </si>
  <si>
    <t>Account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</si>
  <si>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</si>
  <si>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</si>
  <si>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</si>
  <si>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</si>
  <si>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</si>
  <si>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</si>
  <si>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</si>
  <si>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</si>
  <si>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</si>
  <si>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</si>
  <si>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</si>
  <si>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</si>
  <si>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Total</t>
  </si>
  <si>
    <t>Income</t>
  </si>
  <si>
    <t>Animal Fee</t>
  </si>
  <si>
    <t>Animal Rent</t>
  </si>
  <si>
    <t>Application Fees</t>
  </si>
  <si>
    <t>Base Rent</t>
  </si>
  <si>
    <t>Deposit Forfeitures</t>
  </si>
  <si>
    <t>General Maintenance</t>
  </si>
  <si>
    <t>Late Fees</t>
  </si>
  <si>
    <t>Laundry Service</t>
  </si>
  <si>
    <t>NSF Fees</t>
  </si>
  <si>
    <t>Reletting Fee</t>
  </si>
  <si>
    <t>Total Income</t>
  </si>
  <si>
    <t>Expenses</t>
  </si>
  <si>
    <t>Advertising</t>
  </si>
  <si>
    <t>Cleaning</t>
  </si>
  <si>
    <t>DUES &amp; SUBSCRIPTIONS</t>
  </si>
  <si>
    <t>FUMIGATION</t>
  </si>
  <si>
    <t>GENERAL/ADMINISTRATIVE</t>
  </si>
  <si>
    <t>General Supplies</t>
  </si>
  <si>
    <t>Insurance</t>
  </si>
  <si>
    <t>Landscaping</t>
  </si>
  <si>
    <t>Legal and Professional Fees</t>
  </si>
  <si>
    <t>MAKE READY EXPENSE</t>
  </si>
  <si>
    <t>Maintenance</t>
  </si>
  <si>
    <t>Management Fees</t>
  </si>
  <si>
    <t>Merchant Returned Payments Fees</t>
  </si>
  <si>
    <t>PROPERTY TAXES</t>
  </si>
  <si>
    <t>Repairs</t>
  </si>
  <si>
    <t>AC REPAIRS</t>
  </si>
  <si>
    <t>APPLIANCE REPAIRS</t>
  </si>
  <si>
    <t>Electrical</t>
  </si>
  <si>
    <t>Other Repairs</t>
  </si>
  <si>
    <t>Plumbing</t>
  </si>
  <si>
    <t>Total Repairs</t>
  </si>
  <si>
    <t>SECURITY</t>
  </si>
  <si>
    <t>TRASH PICK UP</t>
  </si>
  <si>
    <t>Utilities</t>
  </si>
  <si>
    <t>Cable &amp; Internet</t>
  </si>
  <si>
    <t>Electric</t>
  </si>
  <si>
    <t>Gas</t>
  </si>
  <si>
    <t>Water</t>
  </si>
  <si>
    <t>Total Utilities</t>
  </si>
  <si>
    <t>Total Expenses</t>
  </si>
  <si>
    <t>Net Operating Income</t>
  </si>
  <si>
    <t>Cash basis Wed Oct 22 2025 17:47:07 GMT-0500 (Central Daylight Time)</t>
  </si>
  <si>
    <t>Soto Properties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</si>
</sst>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(\$#,##0.00\)"/>
  </numFmts>
  <fonts count="5" x14ac:knownFonts="1">
    <font>
      <sz val="11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DFDFD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164" fontId="0" fillId="0" borderId="0" xfId="0" applyNumberFormat="1"/>
    <xf numFmtId="0" fontId="2" fillId="2" borderId="0" xfId="0" applyFont="1" applyFill="1"/>
    <xf numFmtId="0" fontId="0" fillId="0" borderId="0" xfId="0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E8" sqref="E8"/>
    </sheetView>
  </sheetViews>
  <sheetFormatPr defaultRowHeight="15" customHeight="1" x14ac:dyDescent="0.25"/>
  <cols>
    <col min="1" max="3" width="2.7109375" customWidth="1"/>
    <col min="4" max="17" width="28.42578125" customWidth="1"/>
  </cols>
  <sheetData>
    <row r="1" spans="1:17" ht="18.75" x14ac:dyDescent="0.3">
      <c r="A1" s="7" t="s">
        <v>61</v>
      </c>
    </row>
    <row r="2" spans="1:17" ht="15" customHeight="1" x14ac:dyDescent="0.3">
      <c r="A2" s="1" t="s">
        <v>1</v>
      </c>
    </row>
    <row r="3" spans="1:17" x14ac:dyDescent="0.25">
      <c r="A3" t="s">
        <v>0</v>
      </c>
    </row>
    <row r="4" spans="1:17" x14ac:dyDescent="0.25">
      <c r="A4" s="5" t="s">
        <v>2</v>
      </c>
      <c r="B4" s="6"/>
      <c r="C4" s="6"/>
      <c r="D4" s="6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</row>
    <row r="5" spans="1:17" x14ac:dyDescent="0.25">
      <c r="A5" s="3"/>
      <c r="B5" s="6" t="s">
        <v>16</v>
      </c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3"/>
      <c r="B6" s="3"/>
      <c r="C6" s="6" t="s">
        <v>17</v>
      </c>
      <c r="D6" s="6"/>
      <c r="E6" s="4"/>
      <c r="F6" s="4"/>
      <c r="G6" s="4"/>
      <c r="H6" s="4"/>
      <c r="I6" s="4"/>
      <c r="J6" s="4"/>
      <c r="K6" s="4"/>
      <c r="L6" s="4"/>
      <c r="M6" s="4"/>
      <c r="N6" s="4">
        <v>250</v>
      </c>
      <c r="O6" s="4">
        <v>25</v>
      </c>
      <c r="P6" s="4"/>
      <c r="Q6" s="4">
        <f>SUM(E6:P6)</f>
        <v>275</v>
      </c>
    </row>
    <row r="7" spans="1:17" x14ac:dyDescent="0.25">
      <c r="A7" s="3"/>
      <c r="B7" s="3"/>
      <c r="C7" s="6" t="s">
        <v>18</v>
      </c>
      <c r="D7" s="6"/>
      <c r="E7" s="4"/>
      <c r="F7" s="4"/>
      <c r="G7" s="4"/>
      <c r="H7" s="4"/>
      <c r="I7" s="4">
        <v>70</v>
      </c>
      <c r="J7" s="4">
        <v>70</v>
      </c>
      <c r="K7" s="4">
        <v>80</v>
      </c>
      <c r="L7" s="4">
        <v>80</v>
      </c>
      <c r="M7" s="4">
        <v>80</v>
      </c>
      <c r="N7" s="4">
        <v>80</v>
      </c>
      <c r="O7" s="4">
        <v>70</v>
      </c>
      <c r="P7" s="4">
        <v>70</v>
      </c>
      <c r="Q7" s="4">
        <f t="shared" ref="Q7:Q48" si="0">SUM(E7:P7)</f>
        <v>600</v>
      </c>
    </row>
    <row r="8" spans="1:17" x14ac:dyDescent="0.25">
      <c r="A8" s="3"/>
      <c r="B8" s="3"/>
      <c r="C8" s="6" t="s">
        <v>19</v>
      </c>
      <c r="D8" s="6"/>
      <c r="E8" s="4">
        <v>25</v>
      </c>
      <c r="F8" s="4">
        <v>25</v>
      </c>
      <c r="G8" s="4"/>
      <c r="H8" s="4"/>
      <c r="I8" s="4"/>
      <c r="J8" s="4"/>
      <c r="K8" s="4"/>
      <c r="L8" s="4"/>
      <c r="M8" s="4"/>
      <c r="N8" s="4"/>
      <c r="O8" s="4"/>
      <c r="P8" s="4"/>
      <c r="Q8" s="4">
        <f t="shared" si="0"/>
        <v>50</v>
      </c>
    </row>
    <row r="9" spans="1:17" x14ac:dyDescent="0.25">
      <c r="A9" s="3"/>
      <c r="B9" s="3"/>
      <c r="C9" s="6" t="s">
        <v>20</v>
      </c>
      <c r="D9" s="6"/>
      <c r="E9" s="4">
        <v>39353.11</v>
      </c>
      <c r="F9" s="4">
        <v>40809</v>
      </c>
      <c r="G9" s="4">
        <v>40866.400000000001</v>
      </c>
      <c r="H9" s="4">
        <v>41929</v>
      </c>
      <c r="I9" s="4">
        <v>42284.07</v>
      </c>
      <c r="J9" s="4">
        <v>44731.45</v>
      </c>
      <c r="K9" s="4">
        <v>46239</v>
      </c>
      <c r="L9" s="4">
        <v>45339</v>
      </c>
      <c r="M9" s="4">
        <v>44744</v>
      </c>
      <c r="N9" s="4">
        <v>44923</v>
      </c>
      <c r="O9" s="4">
        <v>42404</v>
      </c>
      <c r="P9" s="4">
        <v>41511.72</v>
      </c>
      <c r="Q9" s="4">
        <f t="shared" si="0"/>
        <v>515133.75</v>
      </c>
    </row>
    <row r="10" spans="1:17" x14ac:dyDescent="0.25">
      <c r="A10" s="3"/>
      <c r="B10" s="3"/>
      <c r="C10" s="6" t="s">
        <v>21</v>
      </c>
      <c r="D10" s="6"/>
      <c r="E10" s="4"/>
      <c r="F10" s="4"/>
      <c r="G10" s="4"/>
      <c r="H10" s="4">
        <v>650</v>
      </c>
      <c r="I10" s="4">
        <v>150</v>
      </c>
      <c r="J10" s="4"/>
      <c r="K10" s="4">
        <v>250</v>
      </c>
      <c r="L10" s="4">
        <v>250</v>
      </c>
      <c r="M10" s="4">
        <v>500</v>
      </c>
      <c r="N10" s="4"/>
      <c r="O10" s="4">
        <v>1150</v>
      </c>
      <c r="P10" s="4">
        <v>250</v>
      </c>
      <c r="Q10" s="4">
        <f t="shared" si="0"/>
        <v>3200</v>
      </c>
    </row>
    <row r="11" spans="1:17" x14ac:dyDescent="0.25">
      <c r="A11" s="3"/>
      <c r="B11" s="3"/>
      <c r="C11" s="6" t="s">
        <v>22</v>
      </c>
      <c r="D11" s="6"/>
      <c r="E11" s="4"/>
      <c r="F11" s="4"/>
      <c r="G11" s="4"/>
      <c r="H11" s="4"/>
      <c r="I11" s="4"/>
      <c r="J11" s="4"/>
      <c r="K11" s="4">
        <v>50</v>
      </c>
      <c r="L11" s="4"/>
      <c r="M11" s="4"/>
      <c r="N11" s="4"/>
      <c r="O11" s="4"/>
      <c r="P11" s="4"/>
      <c r="Q11" s="4">
        <f t="shared" si="0"/>
        <v>50</v>
      </c>
    </row>
    <row r="12" spans="1:17" x14ac:dyDescent="0.25">
      <c r="A12" s="3"/>
      <c r="B12" s="3"/>
      <c r="C12" s="6" t="s">
        <v>23</v>
      </c>
      <c r="D12" s="6"/>
      <c r="E12" s="4">
        <v>210</v>
      </c>
      <c r="F12" s="4">
        <v>225</v>
      </c>
      <c r="G12" s="4">
        <v>175</v>
      </c>
      <c r="H12" s="4">
        <v>70</v>
      </c>
      <c r="I12" s="4"/>
      <c r="J12" s="4">
        <v>175</v>
      </c>
      <c r="K12" s="4">
        <v>210.55</v>
      </c>
      <c r="L12" s="4">
        <v>120</v>
      </c>
      <c r="M12" s="4">
        <v>80.099999999999994</v>
      </c>
      <c r="N12" s="4">
        <v>175</v>
      </c>
      <c r="O12" s="4">
        <v>245</v>
      </c>
      <c r="P12" s="4">
        <v>402.5</v>
      </c>
      <c r="Q12" s="4">
        <f t="shared" si="0"/>
        <v>2088.1499999999996</v>
      </c>
    </row>
    <row r="13" spans="1:17" x14ac:dyDescent="0.25">
      <c r="A13" s="3"/>
      <c r="B13" s="3"/>
      <c r="C13" s="6" t="s">
        <v>24</v>
      </c>
      <c r="D13" s="6"/>
      <c r="E13" s="4">
        <v>1334.06</v>
      </c>
      <c r="F13" s="4"/>
      <c r="G13" s="4">
        <v>114.77</v>
      </c>
      <c r="H13" s="4"/>
      <c r="I13" s="4">
        <v>182.31</v>
      </c>
      <c r="J13" s="4">
        <v>326.42</v>
      </c>
      <c r="K13" s="4">
        <v>201.24</v>
      </c>
      <c r="L13" s="4">
        <v>284.51</v>
      </c>
      <c r="M13" s="4">
        <v>624.83000000000004</v>
      </c>
      <c r="N13" s="4">
        <v>395.47</v>
      </c>
      <c r="O13" s="4">
        <v>260.85000000000002</v>
      </c>
      <c r="P13" s="4">
        <v>403.94</v>
      </c>
      <c r="Q13" s="4">
        <f t="shared" si="0"/>
        <v>4128.4000000000005</v>
      </c>
    </row>
    <row r="14" spans="1:17" x14ac:dyDescent="0.25">
      <c r="A14" s="3"/>
      <c r="B14" s="3"/>
      <c r="C14" s="6" t="s">
        <v>25</v>
      </c>
      <c r="D14" s="6"/>
      <c r="E14" s="4"/>
      <c r="F14" s="4"/>
      <c r="G14" s="4"/>
      <c r="H14" s="4"/>
      <c r="I14" s="4">
        <v>25</v>
      </c>
      <c r="J14" s="4"/>
      <c r="K14" s="4"/>
      <c r="L14" s="4"/>
      <c r="M14" s="4"/>
      <c r="N14" s="4"/>
      <c r="O14" s="4"/>
      <c r="P14" s="4"/>
      <c r="Q14" s="4">
        <f t="shared" si="0"/>
        <v>25</v>
      </c>
    </row>
    <row r="15" spans="1:17" x14ac:dyDescent="0.25">
      <c r="A15" s="3"/>
      <c r="B15" s="3"/>
      <c r="C15" s="6" t="s">
        <v>26</v>
      </c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765</v>
      </c>
      <c r="P15" s="4"/>
      <c r="Q15" s="4">
        <f t="shared" si="0"/>
        <v>765</v>
      </c>
    </row>
    <row r="16" spans="1:17" x14ac:dyDescent="0.25">
      <c r="A16" s="3"/>
      <c r="B16" s="3"/>
      <c r="C16" s="6" t="s">
        <v>27</v>
      </c>
      <c r="D16" s="6"/>
      <c r="E16" s="4">
        <f>SUM(E6:E15)</f>
        <v>40922.17</v>
      </c>
      <c r="F16" s="4">
        <f t="shared" ref="F16:P16" si="1">SUM(F6:F15)</f>
        <v>41059</v>
      </c>
      <c r="G16" s="4">
        <f t="shared" si="1"/>
        <v>41156.17</v>
      </c>
      <c r="H16" s="4">
        <f t="shared" si="1"/>
        <v>42649</v>
      </c>
      <c r="I16" s="4">
        <f t="shared" si="1"/>
        <v>42711.38</v>
      </c>
      <c r="J16" s="4">
        <f t="shared" si="1"/>
        <v>45302.869999999995</v>
      </c>
      <c r="K16" s="4">
        <f t="shared" si="1"/>
        <v>47030.79</v>
      </c>
      <c r="L16" s="4">
        <f t="shared" si="1"/>
        <v>46073.51</v>
      </c>
      <c r="M16" s="4">
        <f t="shared" si="1"/>
        <v>46028.93</v>
      </c>
      <c r="N16" s="4">
        <f t="shared" si="1"/>
        <v>45823.47</v>
      </c>
      <c r="O16" s="4">
        <f t="shared" si="1"/>
        <v>44919.85</v>
      </c>
      <c r="P16" s="4">
        <f t="shared" si="1"/>
        <v>42638.16</v>
      </c>
      <c r="Q16" s="4">
        <f t="shared" si="0"/>
        <v>526315.30000000005</v>
      </c>
    </row>
    <row r="17" spans="1:17" x14ac:dyDescent="0.25">
      <c r="A17" s="3"/>
      <c r="B17" s="6" t="s">
        <v>28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3"/>
      <c r="B18" s="3"/>
      <c r="C18" s="6" t="s">
        <v>29</v>
      </c>
      <c r="D18" s="6"/>
      <c r="E18" s="4"/>
      <c r="F18" s="4"/>
      <c r="G18" s="4">
        <v>260</v>
      </c>
      <c r="H18" s="4"/>
      <c r="I18" s="4"/>
      <c r="J18" s="4"/>
      <c r="K18" s="4"/>
      <c r="L18" s="4"/>
      <c r="M18" s="4"/>
      <c r="N18" s="4"/>
      <c r="O18" s="4"/>
      <c r="P18" s="4"/>
      <c r="Q18" s="4">
        <f t="shared" si="0"/>
        <v>260</v>
      </c>
    </row>
    <row r="19" spans="1:17" x14ac:dyDescent="0.25">
      <c r="A19" s="3"/>
      <c r="B19" s="3"/>
      <c r="C19" s="6" t="s">
        <v>30</v>
      </c>
      <c r="D19" s="6"/>
      <c r="E19" s="4"/>
      <c r="F19" s="4"/>
      <c r="G19" s="4">
        <v>138.94999999999999</v>
      </c>
      <c r="H19" s="4"/>
      <c r="I19" s="4">
        <v>37.89</v>
      </c>
      <c r="J19" s="4"/>
      <c r="K19" s="4"/>
      <c r="L19" s="4"/>
      <c r="M19" s="4"/>
      <c r="N19" s="4"/>
      <c r="O19" s="4"/>
      <c r="P19" s="4"/>
      <c r="Q19" s="4">
        <f t="shared" si="0"/>
        <v>176.83999999999997</v>
      </c>
    </row>
    <row r="20" spans="1:17" x14ac:dyDescent="0.25">
      <c r="A20" s="3"/>
      <c r="B20" s="3"/>
      <c r="C20" s="6" t="s">
        <v>31</v>
      </c>
      <c r="D20" s="6"/>
      <c r="E20" s="4">
        <v>480.86</v>
      </c>
      <c r="F20" s="4">
        <v>5.95</v>
      </c>
      <c r="G20" s="4">
        <v>577.54999999999995</v>
      </c>
      <c r="H20" s="4"/>
      <c r="I20" s="4"/>
      <c r="J20" s="4"/>
      <c r="K20" s="4"/>
      <c r="L20" s="4"/>
      <c r="M20" s="4"/>
      <c r="N20" s="4"/>
      <c r="O20" s="4"/>
      <c r="P20" s="4"/>
      <c r="Q20" s="4">
        <f t="shared" si="0"/>
        <v>1064.3599999999999</v>
      </c>
    </row>
    <row r="21" spans="1:17" x14ac:dyDescent="0.25">
      <c r="A21" s="3"/>
      <c r="B21" s="3"/>
      <c r="C21" s="6" t="s">
        <v>32</v>
      </c>
      <c r="D21" s="6"/>
      <c r="E21" s="4">
        <v>283.25</v>
      </c>
      <c r="F21" s="4"/>
      <c r="G21" s="4">
        <v>556.41</v>
      </c>
      <c r="H21" s="4"/>
      <c r="I21" s="4"/>
      <c r="J21" s="4"/>
      <c r="K21" s="4"/>
      <c r="L21" s="4">
        <v>1113.9000000000001</v>
      </c>
      <c r="M21" s="4">
        <v>541.25</v>
      </c>
      <c r="N21" s="4">
        <v>346.4</v>
      </c>
      <c r="O21" s="4">
        <v>162.38</v>
      </c>
      <c r="P21" s="4">
        <v>680.89</v>
      </c>
      <c r="Q21" s="4">
        <f t="shared" si="0"/>
        <v>3684.48</v>
      </c>
    </row>
    <row r="22" spans="1:17" x14ac:dyDescent="0.25">
      <c r="A22" s="3"/>
      <c r="B22" s="3"/>
      <c r="C22" s="6" t="s">
        <v>33</v>
      </c>
      <c r="D22" s="6"/>
      <c r="E22" s="4">
        <v>900</v>
      </c>
      <c r="F22" s="4">
        <v>900</v>
      </c>
      <c r="G22" s="4">
        <v>900</v>
      </c>
      <c r="H22" s="4">
        <v>900</v>
      </c>
      <c r="I22" s="4">
        <v>900</v>
      </c>
      <c r="J22" s="4">
        <v>900</v>
      </c>
      <c r="K22" s="4">
        <v>900</v>
      </c>
      <c r="L22" s="4">
        <v>900</v>
      </c>
      <c r="M22" s="4">
        <v>900</v>
      </c>
      <c r="N22" s="4">
        <v>900</v>
      </c>
      <c r="O22" s="4">
        <v>900</v>
      </c>
      <c r="P22" s="4">
        <v>900</v>
      </c>
      <c r="Q22" s="4">
        <f t="shared" si="0"/>
        <v>10800</v>
      </c>
    </row>
    <row r="23" spans="1:17" x14ac:dyDescent="0.25">
      <c r="A23" s="3"/>
      <c r="B23" s="3"/>
      <c r="C23" s="6" t="s">
        <v>34</v>
      </c>
      <c r="D23" s="6"/>
      <c r="E23" s="4"/>
      <c r="F23" s="4"/>
      <c r="G23" s="4">
        <v>278.23</v>
      </c>
      <c r="H23" s="4"/>
      <c r="I23" s="4"/>
      <c r="J23" s="4"/>
      <c r="K23" s="4">
        <v>84.33</v>
      </c>
      <c r="L23" s="4"/>
      <c r="M23" s="4"/>
      <c r="N23" s="4"/>
      <c r="O23" s="4"/>
      <c r="P23" s="4">
        <v>175.17000000000002</v>
      </c>
      <c r="Q23" s="4">
        <f t="shared" si="0"/>
        <v>537.73</v>
      </c>
    </row>
    <row r="24" spans="1:17" x14ac:dyDescent="0.25">
      <c r="A24" s="3"/>
      <c r="B24" s="3"/>
      <c r="C24" s="6" t="s">
        <v>35</v>
      </c>
      <c r="D24" s="6"/>
      <c r="E24" s="4">
        <v>3678.95</v>
      </c>
      <c r="F24" s="4">
        <v>3560.27</v>
      </c>
      <c r="G24" s="4">
        <v>9016.65</v>
      </c>
      <c r="H24" s="4">
        <v>9974.09</v>
      </c>
      <c r="I24" s="4">
        <v>8987.35</v>
      </c>
      <c r="J24" s="4">
        <v>9950.2800000000007</v>
      </c>
      <c r="K24" s="4">
        <v>9629.2999999999993</v>
      </c>
      <c r="L24" s="4">
        <v>8446.26</v>
      </c>
      <c r="M24" s="4">
        <v>7743.03</v>
      </c>
      <c r="N24" s="4">
        <v>8001.13</v>
      </c>
      <c r="O24" s="4">
        <v>8001.13</v>
      </c>
      <c r="P24" s="4">
        <v>7743.03</v>
      </c>
      <c r="Q24" s="4">
        <f t="shared" si="0"/>
        <v>94731.470000000016</v>
      </c>
    </row>
    <row r="25" spans="1:17" x14ac:dyDescent="0.25">
      <c r="A25" s="3"/>
      <c r="B25" s="3"/>
      <c r="C25" s="6" t="s">
        <v>36</v>
      </c>
      <c r="D25" s="6"/>
      <c r="E25" s="4"/>
      <c r="F25" s="4">
        <v>450</v>
      </c>
      <c r="G25" s="4">
        <v>600</v>
      </c>
      <c r="H25" s="4">
        <v>300</v>
      </c>
      <c r="I25" s="4">
        <v>300</v>
      </c>
      <c r="J25" s="4">
        <v>300</v>
      </c>
      <c r="K25" s="4"/>
      <c r="L25" s="4">
        <v>614.94000000000005</v>
      </c>
      <c r="M25" s="4">
        <v>300</v>
      </c>
      <c r="N25" s="4"/>
      <c r="O25" s="4">
        <v>600</v>
      </c>
      <c r="P25" s="4"/>
      <c r="Q25" s="4">
        <f t="shared" si="0"/>
        <v>3464.94</v>
      </c>
    </row>
    <row r="26" spans="1:17" x14ac:dyDescent="0.25">
      <c r="A26" s="3"/>
      <c r="B26" s="3"/>
      <c r="C26" s="6" t="s">
        <v>37</v>
      </c>
      <c r="D26" s="6"/>
      <c r="E26" s="4"/>
      <c r="F26" s="4"/>
      <c r="G26" s="4">
        <v>313.12</v>
      </c>
      <c r="H26" s="4"/>
      <c r="I26" s="4">
        <v>313.12</v>
      </c>
      <c r="J26" s="4"/>
      <c r="K26" s="4">
        <v>1620</v>
      </c>
      <c r="L26" s="4"/>
      <c r="M26" s="4">
        <v>181.69</v>
      </c>
      <c r="N26" s="4"/>
      <c r="O26" s="4"/>
      <c r="P26" s="4"/>
      <c r="Q26" s="4">
        <f t="shared" si="0"/>
        <v>2427.9299999999998</v>
      </c>
    </row>
    <row r="27" spans="1:17" x14ac:dyDescent="0.25">
      <c r="A27" s="3"/>
      <c r="B27" s="3"/>
      <c r="C27" s="6" t="s">
        <v>38</v>
      </c>
      <c r="D27" s="6"/>
      <c r="E27" s="4">
        <v>2195.66</v>
      </c>
      <c r="F27" s="4">
        <v>1861.24</v>
      </c>
      <c r="G27" s="4">
        <v>5033.83</v>
      </c>
      <c r="H27" s="4">
        <v>1496.55</v>
      </c>
      <c r="I27" s="4">
        <v>605.96</v>
      </c>
      <c r="J27" s="4">
        <v>898.13</v>
      </c>
      <c r="K27" s="4">
        <v>497.69</v>
      </c>
      <c r="L27" s="4">
        <v>34.119999999999997</v>
      </c>
      <c r="M27" s="4">
        <v>456.27</v>
      </c>
      <c r="N27" s="4">
        <v>608.30999999999995</v>
      </c>
      <c r="O27" s="4">
        <v>439.32</v>
      </c>
      <c r="P27" s="4">
        <v>2449.04</v>
      </c>
      <c r="Q27" s="4">
        <f t="shared" si="0"/>
        <v>16576.12</v>
      </c>
    </row>
    <row r="28" spans="1:17" x14ac:dyDescent="0.25">
      <c r="A28" s="3"/>
      <c r="B28" s="3"/>
      <c r="C28" s="6" t="s">
        <v>39</v>
      </c>
      <c r="D28" s="6"/>
      <c r="E28" s="4"/>
      <c r="F28" s="4"/>
      <c r="G28" s="4">
        <v>1414.6399999999999</v>
      </c>
      <c r="H28" s="4"/>
      <c r="I28" s="4">
        <v>35.67</v>
      </c>
      <c r="J28" s="4">
        <v>20.97</v>
      </c>
      <c r="K28" s="4">
        <v>17.079999999999998</v>
      </c>
      <c r="L28" s="4"/>
      <c r="M28" s="4"/>
      <c r="N28" s="4"/>
      <c r="O28" s="4">
        <v>240.57</v>
      </c>
      <c r="P28" s="4"/>
      <c r="Q28" s="4">
        <f t="shared" si="0"/>
        <v>1728.9299999999998</v>
      </c>
    </row>
    <row r="29" spans="1:17" x14ac:dyDescent="0.25">
      <c r="A29" s="3"/>
      <c r="B29" s="3"/>
      <c r="C29" s="6" t="s">
        <v>40</v>
      </c>
      <c r="D29" s="6"/>
      <c r="E29" s="4">
        <v>5000</v>
      </c>
      <c r="F29" s="4">
        <v>5000</v>
      </c>
      <c r="G29" s="4">
        <v>5000</v>
      </c>
      <c r="H29" s="4">
        <v>5000</v>
      </c>
      <c r="I29" s="4">
        <v>5000</v>
      </c>
      <c r="J29" s="4">
        <v>5000</v>
      </c>
      <c r="K29" s="4">
        <v>5000</v>
      </c>
      <c r="L29" s="4">
        <v>5000</v>
      </c>
      <c r="M29" s="4">
        <v>5000</v>
      </c>
      <c r="N29" s="4">
        <v>5000</v>
      </c>
      <c r="O29" s="4">
        <v>5000</v>
      </c>
      <c r="P29" s="4">
        <v>5000</v>
      </c>
      <c r="Q29" s="4">
        <f t="shared" si="0"/>
        <v>60000</v>
      </c>
    </row>
    <row r="30" spans="1:17" x14ac:dyDescent="0.25">
      <c r="A30" s="3"/>
      <c r="B30" s="3"/>
      <c r="C30" s="6" t="s">
        <v>41</v>
      </c>
      <c r="D30" s="6"/>
      <c r="E30" s="4"/>
      <c r="F30" s="4"/>
      <c r="G30" s="4"/>
      <c r="H30" s="4"/>
      <c r="I30" s="4"/>
      <c r="J30" s="4"/>
      <c r="K30" s="4"/>
      <c r="L30" s="4"/>
      <c r="M30" s="4"/>
      <c r="N30" s="4"/>
      <c r="O30" s="4">
        <v>25</v>
      </c>
      <c r="P30" s="4"/>
      <c r="Q30" s="4">
        <f t="shared" si="0"/>
        <v>25</v>
      </c>
    </row>
    <row r="31" spans="1:17" x14ac:dyDescent="0.25">
      <c r="A31" s="3"/>
      <c r="B31" s="3"/>
      <c r="C31" s="6" t="s">
        <v>42</v>
      </c>
      <c r="D31" s="6"/>
      <c r="E31" s="4">
        <v>4053.33</v>
      </c>
      <c r="F31" s="4">
        <v>2609.1999999999998</v>
      </c>
      <c r="G31" s="4">
        <v>2609.1999999999998</v>
      </c>
      <c r="H31" s="4">
        <v>4435.62</v>
      </c>
      <c r="I31" s="4">
        <v>4435.54</v>
      </c>
      <c r="J31" s="4">
        <v>4435.54</v>
      </c>
      <c r="K31" s="4">
        <v>4435.54</v>
      </c>
      <c r="L31" s="4">
        <v>4435.54</v>
      </c>
      <c r="M31" s="4">
        <v>4435.54</v>
      </c>
      <c r="N31" s="4">
        <v>4435.54</v>
      </c>
      <c r="O31" s="4">
        <v>4435.54</v>
      </c>
      <c r="P31" s="4">
        <v>4435.54</v>
      </c>
      <c r="Q31" s="4">
        <f t="shared" si="0"/>
        <v>49191.670000000006</v>
      </c>
    </row>
    <row r="32" spans="1:17" x14ac:dyDescent="0.25">
      <c r="A32" s="3"/>
      <c r="B32" s="3"/>
      <c r="C32" s="6" t="s">
        <v>43</v>
      </c>
      <c r="D32" s="6"/>
      <c r="E32" s="4">
        <v>4440.79</v>
      </c>
      <c r="F32" s="4"/>
      <c r="G32" s="4">
        <v>1487.63</v>
      </c>
      <c r="H32" s="4">
        <v>448.33</v>
      </c>
      <c r="I32" s="4">
        <v>164.29</v>
      </c>
      <c r="J32" s="4">
        <v>480.27</v>
      </c>
      <c r="K32" s="4">
        <v>385.29999999999995</v>
      </c>
      <c r="L32" s="4">
        <v>262.76</v>
      </c>
      <c r="M32" s="4">
        <v>56</v>
      </c>
      <c r="N32" s="4">
        <v>1115.24</v>
      </c>
      <c r="O32" s="4">
        <v>592.59</v>
      </c>
      <c r="P32" s="4">
        <v>524.97</v>
      </c>
      <c r="Q32" s="4">
        <f t="shared" si="0"/>
        <v>9958.17</v>
      </c>
    </row>
    <row r="33" spans="1:17" x14ac:dyDescent="0.25">
      <c r="A33" s="3"/>
      <c r="B33" s="3"/>
      <c r="C33" s="3"/>
      <c r="D33" t="s">
        <v>44</v>
      </c>
      <c r="E33" s="4">
        <v>1358.12</v>
      </c>
      <c r="F33" s="4">
        <v>1000</v>
      </c>
      <c r="G33" s="4">
        <v>576.04</v>
      </c>
      <c r="H33" s="4">
        <v>280</v>
      </c>
      <c r="I33" s="4"/>
      <c r="J33" s="4"/>
      <c r="K33" s="4">
        <v>33.25</v>
      </c>
      <c r="L33" s="4">
        <v>252.37</v>
      </c>
      <c r="M33" s="4"/>
      <c r="N33" s="4">
        <v>1536.65</v>
      </c>
      <c r="O33" s="4">
        <v>1571.3899999999999</v>
      </c>
      <c r="P33" s="4">
        <v>60.75</v>
      </c>
      <c r="Q33" s="4">
        <f t="shared" si="0"/>
        <v>6668.57</v>
      </c>
    </row>
    <row r="34" spans="1:17" x14ac:dyDescent="0.25">
      <c r="A34" s="3"/>
      <c r="B34" s="3"/>
      <c r="C34" s="3"/>
      <c r="D34" t="s">
        <v>45</v>
      </c>
      <c r="E34" s="4"/>
      <c r="F34" s="4"/>
      <c r="G34" s="4">
        <v>166.77</v>
      </c>
      <c r="H34" s="4"/>
      <c r="I34" s="4"/>
      <c r="J34" s="4"/>
      <c r="K34" s="4"/>
      <c r="L34" s="4"/>
      <c r="M34" s="4"/>
      <c r="N34" s="4"/>
      <c r="O34" s="4">
        <v>113.25999999999999</v>
      </c>
      <c r="P34" s="4">
        <v>10.83</v>
      </c>
      <c r="Q34" s="4">
        <f t="shared" si="0"/>
        <v>290.85999999999996</v>
      </c>
    </row>
    <row r="35" spans="1:17" x14ac:dyDescent="0.25">
      <c r="A35" s="3"/>
      <c r="B35" s="3"/>
      <c r="C35" s="3"/>
      <c r="D35" t="s">
        <v>46</v>
      </c>
      <c r="E35" s="4">
        <v>1156.25</v>
      </c>
      <c r="F35" s="4">
        <v>241.61</v>
      </c>
      <c r="G35" s="4">
        <v>853.9</v>
      </c>
      <c r="H35" s="4"/>
      <c r="I35" s="4"/>
      <c r="J35" s="4"/>
      <c r="K35" s="4">
        <v>42.38</v>
      </c>
      <c r="L35" s="4"/>
      <c r="M35" s="4"/>
      <c r="N35" s="4">
        <v>73.48</v>
      </c>
      <c r="O35" s="4"/>
      <c r="P35" s="4">
        <v>250</v>
      </c>
      <c r="Q35" s="4">
        <f t="shared" si="0"/>
        <v>2617.6200000000003</v>
      </c>
    </row>
    <row r="36" spans="1:17" x14ac:dyDescent="0.25">
      <c r="A36" s="3"/>
      <c r="B36" s="3"/>
      <c r="C36" s="3"/>
      <c r="D36" t="s">
        <v>47</v>
      </c>
      <c r="E36" s="4"/>
      <c r="F36" s="4"/>
      <c r="G36" s="4"/>
      <c r="H36" s="4"/>
      <c r="I36" s="4">
        <v>135.31</v>
      </c>
      <c r="J36" s="4"/>
      <c r="K36" s="4"/>
      <c r="L36" s="4"/>
      <c r="M36" s="4"/>
      <c r="N36" s="4"/>
      <c r="O36" s="4"/>
      <c r="P36" s="4"/>
      <c r="Q36" s="4">
        <f t="shared" si="0"/>
        <v>135.31</v>
      </c>
    </row>
    <row r="37" spans="1:17" x14ac:dyDescent="0.25">
      <c r="A37" s="3"/>
      <c r="B37" s="3"/>
      <c r="C37" s="3"/>
      <c r="D37" t="s">
        <v>48</v>
      </c>
      <c r="E37" s="4">
        <v>530</v>
      </c>
      <c r="F37" s="4">
        <v>413.23</v>
      </c>
      <c r="G37" s="4">
        <v>1550.22</v>
      </c>
      <c r="H37" s="4">
        <v>930</v>
      </c>
      <c r="I37" s="4">
        <v>829.33</v>
      </c>
      <c r="J37" s="4">
        <v>282.41999999999996</v>
      </c>
      <c r="K37" s="4">
        <v>1279.78</v>
      </c>
      <c r="L37" s="4">
        <v>272.64</v>
      </c>
      <c r="M37" s="4">
        <v>107.88</v>
      </c>
      <c r="N37" s="4">
        <v>1502.71</v>
      </c>
      <c r="O37" s="4">
        <v>191.9</v>
      </c>
      <c r="P37" s="4">
        <v>427.43</v>
      </c>
      <c r="Q37" s="4">
        <f t="shared" si="0"/>
        <v>8317.5399999999991</v>
      </c>
    </row>
    <row r="38" spans="1:17" x14ac:dyDescent="0.25">
      <c r="A38" s="3"/>
      <c r="B38" s="3"/>
      <c r="C38" s="3"/>
      <c r="D38" t="s">
        <v>49</v>
      </c>
      <c r="E38" s="4">
        <f>SUM(E32:E37)</f>
        <v>7485.16</v>
      </c>
      <c r="F38" s="4">
        <f t="shared" ref="F38:P38" si="2">SUM(F32:F37)</f>
        <v>1654.8400000000001</v>
      </c>
      <c r="G38" s="4">
        <f t="shared" si="2"/>
        <v>4634.5600000000004</v>
      </c>
      <c r="H38" s="4">
        <f t="shared" si="2"/>
        <v>1658.33</v>
      </c>
      <c r="I38" s="4">
        <f t="shared" si="2"/>
        <v>1128.93</v>
      </c>
      <c r="J38" s="4">
        <f t="shared" si="2"/>
        <v>762.68999999999994</v>
      </c>
      <c r="K38" s="4">
        <f t="shared" si="2"/>
        <v>1740.71</v>
      </c>
      <c r="L38" s="4">
        <f t="shared" si="2"/>
        <v>787.77</v>
      </c>
      <c r="M38" s="4">
        <f t="shared" si="2"/>
        <v>163.88</v>
      </c>
      <c r="N38" s="4">
        <f t="shared" si="2"/>
        <v>4228.08</v>
      </c>
      <c r="O38" s="4">
        <f t="shared" si="2"/>
        <v>2469.14</v>
      </c>
      <c r="P38" s="4">
        <f t="shared" si="2"/>
        <v>1273.98</v>
      </c>
      <c r="Q38" s="4">
        <f t="shared" si="0"/>
        <v>27988.069999999996</v>
      </c>
    </row>
    <row r="39" spans="1:17" x14ac:dyDescent="0.25">
      <c r="A39" s="3"/>
      <c r="B39" s="3"/>
      <c r="C39" s="6" t="s">
        <v>50</v>
      </c>
      <c r="D39" s="6"/>
      <c r="E39" s="4">
        <v>280.57</v>
      </c>
      <c r="F39" s="4">
        <v>221.14</v>
      </c>
      <c r="G39" s="4">
        <v>221.14</v>
      </c>
      <c r="H39" s="4"/>
      <c r="I39" s="4">
        <v>110.57</v>
      </c>
      <c r="J39" s="4"/>
      <c r="K39" s="4"/>
      <c r="L39" s="4"/>
      <c r="M39" s="4"/>
      <c r="N39" s="4"/>
      <c r="O39" s="4"/>
      <c r="P39" s="4"/>
      <c r="Q39" s="4">
        <f t="shared" si="0"/>
        <v>833.41999999999985</v>
      </c>
    </row>
    <row r="40" spans="1:17" x14ac:dyDescent="0.25">
      <c r="A40" s="3"/>
      <c r="B40" s="3"/>
      <c r="C40" s="6" t="s">
        <v>51</v>
      </c>
      <c r="D40" s="6"/>
      <c r="E40" s="4">
        <v>646.9</v>
      </c>
      <c r="F40" s="4">
        <v>1293.8</v>
      </c>
      <c r="G40" s="4">
        <v>646.9</v>
      </c>
      <c r="H40" s="4">
        <v>646.9</v>
      </c>
      <c r="I40" s="4">
        <v>646.9</v>
      </c>
      <c r="J40" s="4"/>
      <c r="K40" s="4"/>
      <c r="L40" s="4">
        <v>1293.8</v>
      </c>
      <c r="M40" s="4">
        <v>646.9</v>
      </c>
      <c r="N40" s="4">
        <v>1293.8</v>
      </c>
      <c r="O40" s="4">
        <v>646.9</v>
      </c>
      <c r="P40" s="4"/>
      <c r="Q40" s="4">
        <f t="shared" si="0"/>
        <v>7762.7999999999993</v>
      </c>
    </row>
    <row r="41" spans="1:17" x14ac:dyDescent="0.25">
      <c r="A41" s="3"/>
      <c r="B41" s="3"/>
      <c r="C41" s="6" t="s">
        <v>52</v>
      </c>
      <c r="D41" s="6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>
        <f t="shared" si="0"/>
        <v>0</v>
      </c>
    </row>
    <row r="42" spans="1:17" x14ac:dyDescent="0.25">
      <c r="A42" s="3"/>
      <c r="B42" s="3"/>
      <c r="C42" s="3"/>
      <c r="D42" t="s">
        <v>53</v>
      </c>
      <c r="E42" s="4"/>
      <c r="F42" s="4"/>
      <c r="G42" s="4"/>
      <c r="H42" s="4"/>
      <c r="I42" s="4">
        <v>535.88</v>
      </c>
      <c r="J42" s="4">
        <v>542.80999999999995</v>
      </c>
      <c r="K42" s="4">
        <v>542.80999999999995</v>
      </c>
      <c r="L42" s="4">
        <v>1085.94</v>
      </c>
      <c r="M42" s="4">
        <v>1085.94</v>
      </c>
      <c r="N42" s="4">
        <v>1085.94</v>
      </c>
      <c r="O42" s="4">
        <v>1628.77</v>
      </c>
      <c r="P42" s="4">
        <v>1628.77</v>
      </c>
      <c r="Q42" s="4">
        <f t="shared" si="0"/>
        <v>8136.8600000000006</v>
      </c>
    </row>
    <row r="43" spans="1:17" x14ac:dyDescent="0.25">
      <c r="A43" s="3"/>
      <c r="B43" s="3"/>
      <c r="C43" s="3"/>
      <c r="D43" t="s">
        <v>54</v>
      </c>
      <c r="E43" s="4">
        <v>172.67000000000007</v>
      </c>
      <c r="F43" s="4">
        <v>841.02</v>
      </c>
      <c r="G43" s="4">
        <v>476.67</v>
      </c>
      <c r="H43" s="4">
        <v>248.12</v>
      </c>
      <c r="I43" s="4">
        <v>259.45999999999998</v>
      </c>
      <c r="J43" s="4">
        <v>262.11</v>
      </c>
      <c r="K43" s="4">
        <v>254.03</v>
      </c>
      <c r="L43" s="4">
        <v>276.58999999999997</v>
      </c>
      <c r="M43" s="4">
        <v>261.56</v>
      </c>
      <c r="N43" s="4">
        <v>285.88</v>
      </c>
      <c r="O43" s="4">
        <v>317.79000000000002</v>
      </c>
      <c r="P43" s="4">
        <v>285.11</v>
      </c>
      <c r="Q43" s="4">
        <f t="shared" si="0"/>
        <v>3941.0100000000007</v>
      </c>
    </row>
    <row r="44" spans="1:17" x14ac:dyDescent="0.25">
      <c r="A44" s="3"/>
      <c r="B44" s="3"/>
      <c r="C44" s="3"/>
      <c r="D44" t="s">
        <v>55</v>
      </c>
      <c r="E44" s="4">
        <v>769.38</v>
      </c>
      <c r="F44" s="4">
        <v>769.38</v>
      </c>
      <c r="G44" s="4">
        <v>714.28</v>
      </c>
      <c r="H44" s="4">
        <v>356.09</v>
      </c>
      <c r="I44" s="4">
        <v>452.25</v>
      </c>
      <c r="J44" s="4">
        <v>577.16</v>
      </c>
      <c r="K44" s="4">
        <v>461.08</v>
      </c>
      <c r="L44" s="4">
        <v>443.93</v>
      </c>
      <c r="M44" s="4">
        <v>418.18</v>
      </c>
      <c r="N44" s="4">
        <v>440.67</v>
      </c>
      <c r="O44" s="4">
        <v>471.28</v>
      </c>
      <c r="P44" s="4">
        <v>483.35</v>
      </c>
      <c r="Q44" s="4">
        <f t="shared" si="0"/>
        <v>6357.0300000000007</v>
      </c>
    </row>
    <row r="45" spans="1:17" x14ac:dyDescent="0.25">
      <c r="A45" s="3"/>
      <c r="B45" s="3"/>
      <c r="C45" s="3"/>
      <c r="D45" t="s">
        <v>56</v>
      </c>
      <c r="E45" s="4">
        <v>2295.2399999999998</v>
      </c>
      <c r="F45" s="4">
        <v>1638.59</v>
      </c>
      <c r="G45" s="4">
        <v>1977.71</v>
      </c>
      <c r="H45" s="4">
        <v>1737.12</v>
      </c>
      <c r="I45" s="4">
        <v>1466.63</v>
      </c>
      <c r="J45" s="4">
        <v>5185.9799999999996</v>
      </c>
      <c r="K45" s="4">
        <v>1914.43</v>
      </c>
      <c r="L45" s="4">
        <v>1816.52</v>
      </c>
      <c r="M45" s="4">
        <v>2656.17</v>
      </c>
      <c r="N45" s="4">
        <v>2666.62</v>
      </c>
      <c r="O45" s="4">
        <v>2501.88</v>
      </c>
      <c r="P45" s="4">
        <v>2894.69</v>
      </c>
      <c r="Q45" s="4">
        <f t="shared" si="0"/>
        <v>28751.579999999998</v>
      </c>
    </row>
    <row r="46" spans="1:17" x14ac:dyDescent="0.25">
      <c r="A46" s="3"/>
      <c r="B46" s="3"/>
      <c r="C46" s="3"/>
      <c r="D46" t="s">
        <v>57</v>
      </c>
      <c r="E46" s="4">
        <f>SUM(E42:E45)</f>
        <v>3237.29</v>
      </c>
      <c r="F46" s="4">
        <f t="shared" ref="F46:P46" si="3">SUM(F42:F45)</f>
        <v>3248.99</v>
      </c>
      <c r="G46" s="4">
        <f t="shared" si="3"/>
        <v>3168.66</v>
      </c>
      <c r="H46" s="4">
        <f t="shared" si="3"/>
        <v>2341.33</v>
      </c>
      <c r="I46" s="4">
        <f t="shared" si="3"/>
        <v>2714.2200000000003</v>
      </c>
      <c r="J46" s="4">
        <f t="shared" si="3"/>
        <v>6568.0599999999995</v>
      </c>
      <c r="K46" s="4">
        <f t="shared" si="3"/>
        <v>3172.35</v>
      </c>
      <c r="L46" s="4">
        <f t="shared" si="3"/>
        <v>3622.98</v>
      </c>
      <c r="M46" s="4">
        <f t="shared" si="3"/>
        <v>4421.8500000000004</v>
      </c>
      <c r="N46" s="4">
        <f t="shared" si="3"/>
        <v>4479.1100000000006</v>
      </c>
      <c r="O46" s="4">
        <f t="shared" si="3"/>
        <v>4919.72</v>
      </c>
      <c r="P46" s="4">
        <f t="shared" si="3"/>
        <v>5291.92</v>
      </c>
      <c r="Q46" s="4">
        <f t="shared" si="0"/>
        <v>47186.479999999996</v>
      </c>
    </row>
    <row r="47" spans="1:17" x14ac:dyDescent="0.25">
      <c r="A47" s="3"/>
      <c r="B47" s="3"/>
      <c r="C47" s="6" t="s">
        <v>58</v>
      </c>
      <c r="D47" s="6"/>
      <c r="E47" s="4">
        <f>SUM(E18:E37,E39:E45)</f>
        <v>28241.97</v>
      </c>
      <c r="F47" s="4">
        <f t="shared" ref="F47:P47" si="4">SUM(F18:F37,F39:F45)</f>
        <v>20805.43</v>
      </c>
      <c r="G47" s="4">
        <f t="shared" si="4"/>
        <v>35369.840000000004</v>
      </c>
      <c r="H47" s="4">
        <f t="shared" si="4"/>
        <v>26752.82</v>
      </c>
      <c r="I47" s="4">
        <f t="shared" si="4"/>
        <v>25216.150000000005</v>
      </c>
      <c r="J47" s="4">
        <f t="shared" si="4"/>
        <v>28835.67</v>
      </c>
      <c r="K47" s="4">
        <f t="shared" si="4"/>
        <v>27097.000000000004</v>
      </c>
      <c r="L47" s="4">
        <f t="shared" si="4"/>
        <v>26249.309999999998</v>
      </c>
      <c r="M47" s="4">
        <f t="shared" si="4"/>
        <v>24790.410000000003</v>
      </c>
      <c r="N47" s="4">
        <f t="shared" si="4"/>
        <v>29292.37</v>
      </c>
      <c r="O47" s="4">
        <f t="shared" si="4"/>
        <v>27839.7</v>
      </c>
      <c r="P47" s="4">
        <f t="shared" si="4"/>
        <v>27949.570000000003</v>
      </c>
      <c r="Q47" s="4">
        <f t="shared" si="0"/>
        <v>328440.24000000005</v>
      </c>
    </row>
    <row r="48" spans="1:17" x14ac:dyDescent="0.25">
      <c r="A48" s="3"/>
      <c r="B48" s="6" t="s">
        <v>59</v>
      </c>
      <c r="C48" s="6"/>
      <c r="D48" s="6"/>
      <c r="E48" s="4">
        <f>E16-E47</f>
        <v>12680.199999999997</v>
      </c>
      <c r="F48" s="4">
        <f t="shared" ref="F48:P48" si="5">F16-F47</f>
        <v>20253.57</v>
      </c>
      <c r="G48" s="4">
        <f t="shared" si="5"/>
        <v>5786.3299999999945</v>
      </c>
      <c r="H48" s="4">
        <f t="shared" si="5"/>
        <v>15896.18</v>
      </c>
      <c r="I48" s="4">
        <f t="shared" si="5"/>
        <v>17495.229999999992</v>
      </c>
      <c r="J48" s="4">
        <f t="shared" si="5"/>
        <v>16467.199999999997</v>
      </c>
      <c r="K48" s="4">
        <f t="shared" si="5"/>
        <v>19933.789999999997</v>
      </c>
      <c r="L48" s="4">
        <f t="shared" si="5"/>
        <v>19824.200000000004</v>
      </c>
      <c r="M48" s="4">
        <f t="shared" si="5"/>
        <v>21238.519999999997</v>
      </c>
      <c r="N48" s="4">
        <f t="shared" si="5"/>
        <v>16531.100000000002</v>
      </c>
      <c r="O48" s="4">
        <f t="shared" si="5"/>
        <v>17080.149999999998</v>
      </c>
      <c r="P48" s="4">
        <f t="shared" si="5"/>
        <v>14688.59</v>
      </c>
      <c r="Q48" s="4">
        <f t="shared" si="0"/>
        <v>197875.05999999997</v>
      </c>
    </row>
    <row r="49" spans="1:1" x14ac:dyDescent="0.25">
      <c r="A49" t="s">
        <v>0</v>
      </c>
    </row>
    <row r="50" spans="1:1" x14ac:dyDescent="0.25">
      <c r="A50" t="s">
        <v>60</v>
      </c>
    </row>
  </sheetData>
  <mergeCells count="34">
    <mergeCell ref="C40:D40"/>
    <mergeCell ref="C41:D41"/>
    <mergeCell ref="C47:D47"/>
    <mergeCell ref="B48:D48"/>
    <mergeCell ref="C29:D29"/>
    <mergeCell ref="C30:D30"/>
    <mergeCell ref="C31:D31"/>
    <mergeCell ref="C32:D32"/>
    <mergeCell ref="C39:D39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B17:D17"/>
    <mergeCell ref="C18:D18"/>
    <mergeCell ref="C9:D9"/>
    <mergeCell ref="C10:D10"/>
    <mergeCell ref="C11:D11"/>
    <mergeCell ref="C12:D12"/>
    <mergeCell ref="C13:D13"/>
    <mergeCell ref="A4:D4"/>
    <mergeCell ref="B5:D5"/>
    <mergeCell ref="C6:D6"/>
    <mergeCell ref="C7:D7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Armando Soto</cp:lastModifiedBy>
  <dcterms:created xsi:type="dcterms:W3CDTF">2025-10-22T22:47:07Z</dcterms:created>
  <dcterms:modified xsi:type="dcterms:W3CDTF">2025-10-22T23:11:40Z</dcterms:modified>
</cp:coreProperties>
</file>