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mreis-my.sharepoint.com/personal/adam_liroff_marcusmillichap_com/Documents/Documents/Financials/East Texas &amp; Piney Woods/Tyler/Lodge on Broadway/"/>
    </mc:Choice>
  </mc:AlternateContent>
  <xr:revisionPtr revIDLastSave="11" documentId="8_{01026478-D1F4-460D-AECE-443B08854A2B}" xr6:coauthVersionLast="47" xr6:coauthVersionMax="47" xr10:uidLastSave="{7644C200-5867-42BF-B9C7-132571001BA7}"/>
  <bookViews>
    <workbookView xWindow="25530" yWindow="105" windowWidth="29040" windowHeight="15990" xr2:uid="{772493B5-6870-455E-8823-6D4902929EEB}"/>
  </bookViews>
  <sheets>
    <sheet name="PnL projection" sheetId="1" r:id="rId1"/>
  </sheets>
  <definedNames>
    <definedName name="_xlnm.Print_Area" localSheetId="0">'PnL projection'!$A$1:$O$59</definedName>
    <definedName name="_xlnm.Print_Titles" localSheetId="0">'PnL projection'!$8:$8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7" i="1" l="1"/>
  <c r="D37" i="1"/>
  <c r="E37" i="1"/>
  <c r="F37" i="1"/>
  <c r="G37" i="1"/>
  <c r="H37" i="1"/>
  <c r="B37" i="1"/>
  <c r="C33" i="1"/>
  <c r="D33" i="1"/>
  <c r="E33" i="1"/>
  <c r="F33" i="1"/>
  <c r="G33" i="1"/>
  <c r="H33" i="1"/>
  <c r="B33" i="1"/>
  <c r="H19" i="1"/>
  <c r="G19" i="1"/>
  <c r="F19" i="1"/>
  <c r="E19" i="1"/>
  <c r="D19" i="1"/>
  <c r="C19" i="1"/>
  <c r="B19" i="1"/>
  <c r="G30" i="1"/>
  <c r="H30" i="1"/>
  <c r="F30" i="1"/>
  <c r="E30" i="1"/>
  <c r="E8" i="1"/>
  <c r="F8" i="1" s="1"/>
  <c r="G8" i="1" s="1"/>
  <c r="H8" i="1" s="1"/>
  <c r="I8" i="1" s="1"/>
  <c r="J8" i="1" s="1"/>
  <c r="K8" i="1" s="1"/>
  <c r="L8" i="1" s="1"/>
  <c r="M8" i="1" s="1"/>
  <c r="B30" i="1"/>
  <c r="C30" i="1"/>
  <c r="D30" i="1"/>
</calcChain>
</file>

<file path=xl/sharedStrings.xml><?xml version="1.0" encoding="utf-8"?>
<sst xmlns="http://schemas.openxmlformats.org/spreadsheetml/2006/main" count="25" uniqueCount="25">
  <si>
    <t>YEARLY</t>
  </si>
  <si>
    <t>Supplies (office and operating)</t>
  </si>
  <si>
    <t>Misc. (unspecified)</t>
  </si>
  <si>
    <t>Total Expenses</t>
  </si>
  <si>
    <t>Revenue (Sales)</t>
  </si>
  <si>
    <t>Total Revenue (Sales)</t>
  </si>
  <si>
    <t>Cost of Sales</t>
  </si>
  <si>
    <t>Total Cost of Sales</t>
  </si>
  <si>
    <t>Gross Profit</t>
  </si>
  <si>
    <t>Expenses</t>
  </si>
  <si>
    <t>Net Operating Income</t>
  </si>
  <si>
    <t>Sub-total Expenses</t>
  </si>
  <si>
    <t>LODGE ON BROADWAY</t>
  </si>
  <si>
    <t>RIDGE-CAP VENTURE GROUP LLC</t>
  </si>
  <si>
    <t>2713 S. BROADWAY TYLER,TX 75701</t>
  </si>
  <si>
    <t>Sub- Contractors</t>
  </si>
  <si>
    <t>Phone/cable/internet</t>
  </si>
  <si>
    <t xml:space="preserve">Taxes </t>
  </si>
  <si>
    <t>Net Profit after Taxes</t>
  </si>
  <si>
    <t>PROFIT &amp; LOSS</t>
  </si>
  <si>
    <t>Utilities/Trash</t>
  </si>
  <si>
    <t>Insurance</t>
  </si>
  <si>
    <t xml:space="preserve">Loan Note:    </t>
  </si>
  <si>
    <t>Repair/Maintancemisc</t>
  </si>
  <si>
    <t>2nd Quarter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</si>
</sst>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9]mmm\-yy;@"/>
  </numFmts>
  <fonts count="13" x14ac:knownFonts="1">
    <font>
      <sz val="10"/>
      <name val="Arial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4" fillId="0" borderId="0" xfId="0" applyNumberFormat="1" applyFont="1" applyAlignment="1">
      <alignment wrapText="1"/>
    </xf>
    <xf numFmtId="3" fontId="2" fillId="0" borderId="0" xfId="0" applyNumberFormat="1" applyFont="1"/>
    <xf numFmtId="0" fontId="5" fillId="0" borderId="0" xfId="0" applyFont="1" applyAlignment="1">
      <alignment horizontal="center" textRotation="60" wrapText="1"/>
    </xf>
    <xf numFmtId="3" fontId="6" fillId="0" borderId="0" xfId="0" applyNumberFormat="1" applyFont="1" applyAlignment="1">
      <alignment wrapText="1"/>
    </xf>
    <xf numFmtId="0" fontId="7" fillId="0" borderId="0" xfId="0" applyFont="1"/>
    <xf numFmtId="0" fontId="9" fillId="0" borderId="0" xfId="0" applyFont="1"/>
    <xf numFmtId="17" fontId="1" fillId="0" borderId="1" xfId="0" applyNumberFormat="1" applyFont="1" applyBorder="1" applyAlignment="1">
      <alignment horizontal="center" textRotation="60" wrapText="1"/>
    </xf>
    <xf numFmtId="165" fontId="1" fillId="0" borderId="1" xfId="0" applyNumberFormat="1" applyFont="1" applyBorder="1" applyAlignment="1">
      <alignment horizontal="center" textRotation="60" wrapText="1"/>
    </xf>
    <xf numFmtId="0" fontId="1" fillId="0" borderId="1" xfId="0" applyFont="1" applyBorder="1" applyAlignment="1">
      <alignment horizontal="center" textRotation="60" wrapText="1"/>
    </xf>
    <xf numFmtId="0" fontId="1" fillId="0" borderId="0" xfId="0" applyFont="1" applyAlignment="1">
      <alignment horizontal="center" textRotation="60" wrapText="1"/>
    </xf>
    <xf numFmtId="0" fontId="1" fillId="0" borderId="2" xfId="0" applyFont="1" applyBorder="1"/>
    <xf numFmtId="3" fontId="8" fillId="0" borderId="3" xfId="0" applyNumberFormat="1" applyFont="1" applyBorder="1" applyAlignment="1">
      <alignment wrapText="1"/>
    </xf>
    <xf numFmtId="3" fontId="8" fillId="0" borderId="4" xfId="0" applyNumberFormat="1" applyFont="1" applyBorder="1" applyAlignment="1">
      <alignment wrapText="1"/>
    </xf>
    <xf numFmtId="3" fontId="8" fillId="0" borderId="0" xfId="0" applyNumberFormat="1" applyFont="1" applyAlignment="1">
      <alignment wrapText="1"/>
    </xf>
    <xf numFmtId="0" fontId="8" fillId="0" borderId="3" xfId="0" applyFont="1" applyBorder="1" applyAlignment="1">
      <alignment wrapText="1"/>
    </xf>
    <xf numFmtId="0" fontId="8" fillId="0" borderId="5" xfId="0" applyFont="1" applyBorder="1" applyAlignment="1">
      <alignment wrapText="1"/>
    </xf>
    <xf numFmtId="3" fontId="8" fillId="0" borderId="5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3" fontId="8" fillId="0" borderId="1" xfId="0" applyNumberFormat="1" applyFont="1" applyBorder="1" applyAlignment="1">
      <alignment wrapText="1"/>
    </xf>
    <xf numFmtId="3" fontId="8" fillId="0" borderId="6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3" fontId="8" fillId="0" borderId="7" xfId="0" applyNumberFormat="1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8" fillId="0" borderId="8" xfId="0" applyNumberFormat="1" applyFont="1" applyBorder="1" applyAlignment="1">
      <alignment horizontal="right" wrapText="1"/>
    </xf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wrapText="1"/>
    </xf>
    <xf numFmtId="164" fontId="8" fillId="0" borderId="5" xfId="0" applyNumberFormat="1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165" fontId="9" fillId="0" borderId="0" xfId="0" applyNumberFormat="1" applyFont="1" applyAlignment="1">
      <alignment horizontal="left"/>
    </xf>
    <xf numFmtId="0" fontId="10" fillId="0" borderId="0" xfId="0" applyFont="1"/>
    <xf numFmtId="0" fontId="9" fillId="0" borderId="5" xfId="0" applyFont="1" applyBorder="1" applyAlignment="1">
      <alignment wrapText="1"/>
    </xf>
    <xf numFmtId="0" fontId="12" fillId="0" borderId="0" xfId="0" applyFont="1"/>
    <xf numFmtId="16" fontId="1" fillId="0" borderId="0" xfId="0" applyNumberFormat="1" applyFont="1" applyAlignment="1">
      <alignment horizontal="center" textRotation="60" wrapText="1"/>
    </xf>
    <xf numFmtId="17" fontId="3" fillId="0" borderId="0" xfId="0" applyNumberFormat="1" applyFont="1"/>
    <xf numFmtId="0" fontId="9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285750</xdr:colOff>
      <xdr:row>0</xdr:row>
      <xdr:rowOff>0</xdr:rowOff>
    </xdr:to>
    <xdr:pic>
      <xdr:nvPicPr>
        <xdr:cNvPr id="1357" name="Picture 1">
          <a:extLst>
            <a:ext uri="{FF2B5EF4-FFF2-40B4-BE49-F238E27FC236}">
              <a16:creationId xmlns:a16="http://schemas.microsoft.com/office/drawing/2014/main" id="{7F8779CE-E512-1F88-D537-B3AEF74AD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7FD64-DDAC-43A1-94FE-A90FFA9678B4}">
  <sheetPr>
    <pageSetUpPr fitToPage="1"/>
  </sheetPr>
  <dimension ref="A1:O59"/>
  <sheetViews>
    <sheetView showGridLines="0" tabSelected="1" zoomScaleNormal="100" workbookViewId="0">
      <selection activeCell="H29" sqref="H29"/>
    </sheetView>
  </sheetViews>
  <sheetFormatPr defaultColWidth="9.109375" defaultRowHeight="13.2" x14ac:dyDescent="0.25"/>
  <cols>
    <col min="1" max="1" width="23.5546875" style="2" customWidth="1"/>
    <col min="2" max="2" width="16.109375" style="5" customWidth="1"/>
    <col min="3" max="3" width="16.44140625" style="5" customWidth="1"/>
    <col min="4" max="4" width="12.109375" style="5" customWidth="1"/>
    <col min="5" max="5" width="12.5546875" style="5" customWidth="1"/>
    <col min="6" max="6" width="11.109375" style="5" customWidth="1"/>
    <col min="7" max="7" width="12.109375" style="5" customWidth="1"/>
    <col min="8" max="8" width="10.6640625" style="5" customWidth="1"/>
    <col min="9" max="9" width="11.6640625" style="5" customWidth="1"/>
    <col min="10" max="10" width="11.109375" style="5" customWidth="1"/>
    <col min="11" max="11" width="13.33203125" style="5" customWidth="1"/>
    <col min="12" max="12" width="11.88671875" style="5" customWidth="1"/>
    <col min="13" max="13" width="12.5546875" style="5" customWidth="1"/>
    <col min="14" max="14" width="16.44140625" style="5" customWidth="1"/>
    <col min="15" max="16" width="7.6640625" style="5" customWidth="1"/>
    <col min="17" max="16384" width="9.109375" style="5"/>
  </cols>
  <sheetData>
    <row r="1" spans="1:15" s="2" customFormat="1" ht="90.75" customHeight="1" x14ac:dyDescent="0.25"/>
    <row r="2" spans="1:15" s="2" customFormat="1" ht="18.75" customHeight="1" x14ac:dyDescent="0.4">
      <c r="A2" s="1"/>
    </row>
    <row r="3" spans="1:15" s="2" customFormat="1" ht="28.5" customHeight="1" x14ac:dyDescent="0.4">
      <c r="A3" s="36" t="s">
        <v>13</v>
      </c>
      <c r="B3" s="8"/>
      <c r="C3" s="8"/>
    </row>
    <row r="4" spans="1:15" s="2" customFormat="1" ht="17.399999999999999" x14ac:dyDescent="0.3">
      <c r="A4" s="9" t="s">
        <v>12</v>
      </c>
      <c r="B4" s="43"/>
      <c r="C4" s="9"/>
    </row>
    <row r="5" spans="1:15" s="2" customFormat="1" ht="27" customHeight="1" x14ac:dyDescent="0.3">
      <c r="A5" s="9" t="s">
        <v>14</v>
      </c>
      <c r="B5" s="9"/>
      <c r="C5" s="9"/>
      <c r="D5" s="3"/>
      <c r="N5" s="38" t="s">
        <v>19</v>
      </c>
    </row>
    <row r="6" spans="1:15" s="2" customFormat="1" ht="19.5" customHeight="1" x14ac:dyDescent="0.3">
      <c r="A6" s="37">
        <v>46023</v>
      </c>
      <c r="B6" s="9"/>
      <c r="C6" s="9"/>
      <c r="N6" s="40" t="s">
        <v>24</v>
      </c>
    </row>
    <row r="7" spans="1:15" s="2" customFormat="1" ht="29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42"/>
      <c r="O7" s="3"/>
    </row>
    <row r="8" spans="1:15" s="6" customFormat="1" ht="79.5" customHeight="1" x14ac:dyDescent="0.25">
      <c r="A8" s="41"/>
      <c r="B8" s="10">
        <v>46023</v>
      </c>
      <c r="C8" s="11">
        <v>46054</v>
      </c>
      <c r="D8" s="11">
        <v>46082</v>
      </c>
      <c r="E8" s="11">
        <f t="shared" ref="E8:M8" si="0">DATE(YEAR(D8),MONTH(D8)+1,1)</f>
        <v>46113</v>
      </c>
      <c r="F8" s="11">
        <f t="shared" si="0"/>
        <v>46143</v>
      </c>
      <c r="G8" s="11">
        <f t="shared" si="0"/>
        <v>46174</v>
      </c>
      <c r="H8" s="11">
        <f t="shared" si="0"/>
        <v>46204</v>
      </c>
      <c r="I8" s="11">
        <f t="shared" si="0"/>
        <v>46235</v>
      </c>
      <c r="J8" s="11">
        <f t="shared" si="0"/>
        <v>46266</v>
      </c>
      <c r="K8" s="11">
        <f t="shared" si="0"/>
        <v>46296</v>
      </c>
      <c r="L8" s="11">
        <f t="shared" si="0"/>
        <v>46327</v>
      </c>
      <c r="M8" s="11">
        <f t="shared" si="0"/>
        <v>46357</v>
      </c>
      <c r="N8" s="12" t="s">
        <v>0</v>
      </c>
      <c r="O8" s="13"/>
    </row>
    <row r="9" spans="1:15" s="7" customFormat="1" ht="32.25" customHeight="1" x14ac:dyDescent="0.4">
      <c r="A9" s="14" t="s">
        <v>4</v>
      </c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7"/>
    </row>
    <row r="10" spans="1:15" s="7" customFormat="1" ht="60.75" customHeight="1" x14ac:dyDescent="0.35">
      <c r="A10" s="18"/>
      <c r="B10" s="17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7"/>
    </row>
    <row r="11" spans="1:15" s="7" customFormat="1" ht="54.75" customHeight="1" x14ac:dyDescent="0.35">
      <c r="A11" s="39"/>
      <c r="B11" s="20"/>
      <c r="C11" s="20"/>
      <c r="D11" s="15"/>
      <c r="E11" s="20"/>
      <c r="F11" s="20"/>
      <c r="G11" s="20"/>
      <c r="H11" s="20"/>
      <c r="I11" s="20"/>
      <c r="J11" s="20"/>
      <c r="K11" s="20"/>
      <c r="L11" s="20"/>
      <c r="M11" s="20"/>
      <c r="N11" s="15"/>
      <c r="O11" s="17"/>
    </row>
    <row r="12" spans="1:15" s="7" customFormat="1" ht="52.5" customHeight="1" x14ac:dyDescent="0.35">
      <c r="A12" s="21"/>
      <c r="B12" s="22"/>
      <c r="C12" s="22"/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15"/>
      <c r="O12" s="17"/>
    </row>
    <row r="13" spans="1:15" s="7" customFormat="1" ht="40.5" customHeight="1" x14ac:dyDescent="0.4">
      <c r="A13" s="24" t="s">
        <v>5</v>
      </c>
      <c r="B13" s="22">
        <v>86527.72</v>
      </c>
      <c r="C13" s="22">
        <v>87983.03</v>
      </c>
      <c r="D13" s="22">
        <v>87774.26</v>
      </c>
      <c r="E13" s="22">
        <v>85289.279999999999</v>
      </c>
      <c r="F13" s="22">
        <v>84618.57</v>
      </c>
      <c r="G13" s="22">
        <v>84003.21</v>
      </c>
      <c r="H13" s="22">
        <v>89195.72</v>
      </c>
      <c r="I13" s="22"/>
      <c r="J13" s="22"/>
      <c r="K13" s="22"/>
      <c r="L13" s="22"/>
      <c r="M13" s="22"/>
      <c r="N13" s="15"/>
      <c r="O13" s="17"/>
    </row>
    <row r="14" spans="1:15" s="7" customFormat="1" ht="20.399999999999999" x14ac:dyDescent="0.35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17"/>
    </row>
    <row r="15" spans="1:15" s="7" customFormat="1" ht="22.5" customHeight="1" x14ac:dyDescent="0.4">
      <c r="A15" s="14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/>
    </row>
    <row r="16" spans="1:15" s="7" customFormat="1" ht="39.75" customHeight="1" x14ac:dyDescent="0.35">
      <c r="A16" s="18" t="s">
        <v>15</v>
      </c>
      <c r="B16" s="15">
        <v>3783.12</v>
      </c>
      <c r="C16" s="15">
        <v>3923.12</v>
      </c>
      <c r="D16" s="15">
        <v>3961</v>
      </c>
      <c r="E16" s="15">
        <v>3992.1</v>
      </c>
      <c r="F16" s="15">
        <v>4107.5</v>
      </c>
      <c r="G16" s="15">
        <v>4135</v>
      </c>
      <c r="H16" s="15">
        <v>4126.6099999999997</v>
      </c>
      <c r="I16" s="15"/>
      <c r="J16" s="15"/>
      <c r="K16" s="15"/>
      <c r="L16" s="15"/>
      <c r="M16" s="15"/>
      <c r="N16" s="15"/>
      <c r="O16" s="17"/>
    </row>
    <row r="17" spans="1:15" s="7" customFormat="1" ht="24.75" customHeight="1" x14ac:dyDescent="0.4">
      <c r="A17" s="24" t="s">
        <v>7</v>
      </c>
      <c r="B17" s="22">
        <v>3783</v>
      </c>
      <c r="C17" s="22">
        <v>3923.12</v>
      </c>
      <c r="D17" s="22">
        <v>3961</v>
      </c>
      <c r="E17" s="22">
        <v>3992.1</v>
      </c>
      <c r="F17" s="22">
        <v>4108</v>
      </c>
      <c r="G17" s="22">
        <v>4135</v>
      </c>
      <c r="H17" s="22">
        <v>4127</v>
      </c>
      <c r="I17" s="22"/>
      <c r="J17" s="22"/>
      <c r="K17" s="22"/>
      <c r="L17" s="22"/>
      <c r="M17" s="22"/>
      <c r="N17" s="15"/>
      <c r="O17" s="17"/>
    </row>
    <row r="18" spans="1:15" s="7" customFormat="1" ht="18.75" customHeight="1" x14ac:dyDescent="0.35">
      <c r="A18" s="2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s="7" customFormat="1" ht="20.25" customHeight="1" x14ac:dyDescent="0.4">
      <c r="A19" s="27" t="s">
        <v>8</v>
      </c>
      <c r="B19" s="23">
        <f>B13-B17</f>
        <v>82744.72</v>
      </c>
      <c r="C19" s="23">
        <f t="shared" ref="C19:H19" si="1">C13-C17</f>
        <v>84059.91</v>
      </c>
      <c r="D19" s="23">
        <f t="shared" si="1"/>
        <v>83813.259999999995</v>
      </c>
      <c r="E19" s="23">
        <f t="shared" si="1"/>
        <v>81297.179999999993</v>
      </c>
      <c r="F19" s="23">
        <f t="shared" si="1"/>
        <v>80510.570000000007</v>
      </c>
      <c r="G19" s="23">
        <f t="shared" si="1"/>
        <v>79868.210000000006</v>
      </c>
      <c r="H19" s="23">
        <f t="shared" si="1"/>
        <v>85068.72</v>
      </c>
      <c r="I19" s="23"/>
      <c r="J19" s="23"/>
      <c r="K19" s="23"/>
      <c r="L19" s="23"/>
      <c r="M19" s="23"/>
      <c r="N19" s="23"/>
      <c r="O19" s="17"/>
    </row>
    <row r="20" spans="1:15" s="7" customFormat="1" ht="18.75" customHeight="1" x14ac:dyDescent="0.35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17"/>
    </row>
    <row r="21" spans="1:15" s="7" customFormat="1" ht="25.5" customHeight="1" x14ac:dyDescent="0.4">
      <c r="A21" s="14" t="s">
        <v>9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  <row r="22" spans="1:15" s="7" customFormat="1" ht="44.25" customHeight="1" x14ac:dyDescent="0.35">
      <c r="A22" s="39" t="s">
        <v>23</v>
      </c>
      <c r="B22" s="20">
        <v>320</v>
      </c>
      <c r="C22" s="20">
        <v>390</v>
      </c>
      <c r="D22" s="20">
        <v>278</v>
      </c>
      <c r="E22" s="20">
        <v>258</v>
      </c>
      <c r="F22" s="20">
        <v>209</v>
      </c>
      <c r="G22" s="20">
        <v>187</v>
      </c>
      <c r="H22" s="20">
        <v>215</v>
      </c>
      <c r="I22" s="20"/>
      <c r="J22" s="20"/>
      <c r="K22" s="20"/>
      <c r="L22" s="20"/>
      <c r="M22" s="20"/>
      <c r="N22" s="15"/>
      <c r="O22" s="17"/>
    </row>
    <row r="23" spans="1:15" s="7" customFormat="1" ht="48.75" customHeight="1" x14ac:dyDescent="0.35">
      <c r="A23" s="19" t="s">
        <v>1</v>
      </c>
      <c r="B23" s="20">
        <v>2270</v>
      </c>
      <c r="C23" s="20">
        <v>2601</v>
      </c>
      <c r="D23" s="20">
        <v>2587</v>
      </c>
      <c r="E23" s="20">
        <v>2610</v>
      </c>
      <c r="F23" s="20">
        <v>2187</v>
      </c>
      <c r="G23" s="20">
        <v>2205</v>
      </c>
      <c r="H23" s="20">
        <v>2199</v>
      </c>
      <c r="I23" s="20"/>
      <c r="J23" s="20"/>
      <c r="K23" s="20"/>
      <c r="L23" s="20"/>
      <c r="M23" s="20"/>
      <c r="N23" s="15"/>
      <c r="O23" s="17"/>
    </row>
    <row r="24" spans="1:15" s="7" customFormat="1" ht="34.5" customHeight="1" x14ac:dyDescent="0.35">
      <c r="A24" s="19" t="s">
        <v>22</v>
      </c>
      <c r="B24" s="20">
        <v>34033</v>
      </c>
      <c r="C24" s="20">
        <v>34033</v>
      </c>
      <c r="D24" s="20">
        <v>34033</v>
      </c>
      <c r="E24" s="20">
        <v>34033</v>
      </c>
      <c r="F24" s="20">
        <v>34033</v>
      </c>
      <c r="G24" s="20">
        <v>34033</v>
      </c>
      <c r="H24" s="20">
        <v>34033</v>
      </c>
      <c r="I24" s="20"/>
      <c r="J24" s="20"/>
      <c r="K24" s="20"/>
      <c r="L24" s="20"/>
      <c r="M24" s="20"/>
      <c r="N24" s="15"/>
      <c r="O24" s="17"/>
    </row>
    <row r="25" spans="1:15" s="7" customFormat="1" ht="20.399999999999999" x14ac:dyDescent="0.35">
      <c r="A25" s="39" t="s">
        <v>20</v>
      </c>
      <c r="B25" s="20">
        <v>13315</v>
      </c>
      <c r="C25" s="20">
        <v>12018.17</v>
      </c>
      <c r="D25" s="20">
        <v>12297.43</v>
      </c>
      <c r="E25" s="20">
        <v>11560.67</v>
      </c>
      <c r="F25" s="20">
        <v>12638.63</v>
      </c>
      <c r="G25" s="20">
        <v>13944.16</v>
      </c>
      <c r="H25" s="20">
        <v>12249.79</v>
      </c>
      <c r="I25" s="20"/>
      <c r="J25" s="17"/>
      <c r="K25" s="20"/>
      <c r="L25" s="20"/>
      <c r="M25" s="20"/>
      <c r="N25" s="15"/>
      <c r="O25" s="17"/>
    </row>
    <row r="26" spans="1:15" s="7" customFormat="1" ht="20.399999999999999" x14ac:dyDescent="0.35">
      <c r="A26" s="19" t="s">
        <v>21</v>
      </c>
      <c r="B26" s="20">
        <v>3340.53</v>
      </c>
      <c r="C26" s="20">
        <v>3341</v>
      </c>
      <c r="D26" s="20">
        <v>3341</v>
      </c>
      <c r="E26" s="20">
        <v>3341</v>
      </c>
      <c r="F26" s="20">
        <v>3341</v>
      </c>
      <c r="G26" s="20">
        <v>3341</v>
      </c>
      <c r="H26" s="20">
        <v>3341</v>
      </c>
      <c r="I26" s="20"/>
      <c r="J26" s="20"/>
      <c r="K26" s="20"/>
      <c r="L26" s="20"/>
      <c r="M26" s="20"/>
      <c r="N26" s="15"/>
      <c r="O26" s="28"/>
    </row>
    <row r="27" spans="1:15" s="7" customFormat="1" ht="23.25" customHeight="1" x14ac:dyDescent="0.35">
      <c r="A27" s="19" t="s">
        <v>17</v>
      </c>
      <c r="B27" s="20">
        <v>7697</v>
      </c>
      <c r="C27" s="20">
        <v>7697</v>
      </c>
      <c r="D27" s="20">
        <v>7697</v>
      </c>
      <c r="E27" s="20">
        <v>7697</v>
      </c>
      <c r="F27" s="20">
        <v>7697</v>
      </c>
      <c r="G27" s="20">
        <v>7697</v>
      </c>
      <c r="H27" s="20">
        <v>7697</v>
      </c>
      <c r="I27" s="20"/>
      <c r="J27" s="20"/>
      <c r="K27" s="20"/>
      <c r="L27" s="20"/>
      <c r="M27" s="20"/>
      <c r="N27" s="15"/>
      <c r="O27" s="17"/>
    </row>
    <row r="28" spans="1:15" s="7" customFormat="1" ht="43.5" customHeight="1" x14ac:dyDescent="0.35">
      <c r="A28" s="19" t="s">
        <v>16</v>
      </c>
      <c r="B28" s="20">
        <v>346</v>
      </c>
      <c r="C28" s="20">
        <v>349</v>
      </c>
      <c r="D28" s="20">
        <v>349</v>
      </c>
      <c r="E28" s="20">
        <v>351</v>
      </c>
      <c r="F28" s="20">
        <v>351</v>
      </c>
      <c r="G28" s="20">
        <v>351</v>
      </c>
      <c r="H28" s="20">
        <v>351</v>
      </c>
      <c r="I28" s="20"/>
      <c r="J28" s="20"/>
      <c r="K28" s="20"/>
      <c r="L28" s="20"/>
      <c r="M28" s="20"/>
      <c r="N28" s="15"/>
      <c r="O28" s="17"/>
    </row>
    <row r="29" spans="1:15" s="7" customFormat="1" ht="39.75" customHeight="1" x14ac:dyDescent="0.35">
      <c r="A29" s="19" t="s">
        <v>2</v>
      </c>
      <c r="B29" s="20">
        <v>71</v>
      </c>
      <c r="C29" s="20">
        <v>53</v>
      </c>
      <c r="D29" s="20">
        <v>105</v>
      </c>
      <c r="E29" s="20">
        <v>98</v>
      </c>
      <c r="F29" s="20">
        <v>89</v>
      </c>
      <c r="G29" s="20">
        <v>102</v>
      </c>
      <c r="H29" s="20">
        <v>211</v>
      </c>
      <c r="I29" s="20"/>
      <c r="J29" s="20"/>
      <c r="K29" s="20"/>
      <c r="L29" s="20"/>
      <c r="M29" s="20"/>
      <c r="N29" s="15"/>
      <c r="O29" s="17"/>
    </row>
    <row r="30" spans="1:15" s="7" customFormat="1" ht="40.5" customHeight="1" x14ac:dyDescent="0.4">
      <c r="A30" s="24" t="s">
        <v>11</v>
      </c>
      <c r="B30" s="22">
        <f t="shared" ref="B30:H30" si="2">SUM(B22:B29)</f>
        <v>61392.53</v>
      </c>
      <c r="C30" s="22">
        <f t="shared" si="2"/>
        <v>60482.17</v>
      </c>
      <c r="D30" s="22">
        <f t="shared" si="2"/>
        <v>60687.43</v>
      </c>
      <c r="E30" s="22">
        <f t="shared" si="2"/>
        <v>59948.67</v>
      </c>
      <c r="F30" s="22">
        <f t="shared" si="2"/>
        <v>60545.63</v>
      </c>
      <c r="G30" s="22">
        <f t="shared" si="2"/>
        <v>61860.160000000003</v>
      </c>
      <c r="H30" s="22">
        <f t="shared" si="2"/>
        <v>60296.79</v>
      </c>
      <c r="I30" s="22"/>
      <c r="J30" s="22"/>
      <c r="K30" s="22"/>
      <c r="L30" s="22"/>
      <c r="M30" s="22"/>
      <c r="N30" s="20"/>
      <c r="O30" s="17"/>
    </row>
    <row r="31" spans="1:15" s="7" customFormat="1" ht="40.5" customHeight="1" x14ac:dyDescent="0.4">
      <c r="A31" s="29" t="s">
        <v>3</v>
      </c>
      <c r="B31" s="22">
        <v>61393</v>
      </c>
      <c r="C31" s="22">
        <v>60482</v>
      </c>
      <c r="D31" s="22">
        <v>60687</v>
      </c>
      <c r="E31" s="22">
        <v>59949</v>
      </c>
      <c r="F31" s="22">
        <v>60546</v>
      </c>
      <c r="G31" s="22">
        <v>61860</v>
      </c>
      <c r="H31" s="22">
        <v>60297</v>
      </c>
      <c r="I31" s="22"/>
      <c r="J31" s="22"/>
      <c r="K31" s="22"/>
      <c r="L31" s="22"/>
      <c r="M31" s="22"/>
      <c r="N31" s="22"/>
      <c r="O31" s="17"/>
    </row>
    <row r="32" spans="1:15" s="7" customFormat="1" ht="32.25" customHeight="1" x14ac:dyDescent="0.4">
      <c r="A32" s="29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17"/>
    </row>
    <row r="33" spans="1:15" s="7" customFormat="1" ht="39.75" customHeight="1" x14ac:dyDescent="0.4">
      <c r="A33" s="29" t="s">
        <v>18</v>
      </c>
      <c r="B33" s="22">
        <f>B19-B31</f>
        <v>21351.72</v>
      </c>
      <c r="C33" s="22">
        <f t="shared" ref="C33:H33" si="3">C19-C31</f>
        <v>23577.910000000003</v>
      </c>
      <c r="D33" s="22">
        <f t="shared" si="3"/>
        <v>23126.259999999995</v>
      </c>
      <c r="E33" s="22">
        <f t="shared" si="3"/>
        <v>21348.179999999993</v>
      </c>
      <c r="F33" s="22">
        <f t="shared" si="3"/>
        <v>19964.570000000007</v>
      </c>
      <c r="G33" s="22">
        <f t="shared" si="3"/>
        <v>18008.210000000006</v>
      </c>
      <c r="H33" s="22">
        <f t="shared" si="3"/>
        <v>24771.72</v>
      </c>
      <c r="I33" s="22"/>
      <c r="J33" s="22"/>
      <c r="K33" s="22"/>
      <c r="L33" s="22"/>
      <c r="M33" s="22"/>
      <c r="N33" s="22"/>
      <c r="O33" s="17"/>
    </row>
    <row r="34" spans="1:15" s="7" customFormat="1" ht="24.75" customHeight="1" x14ac:dyDescent="0.4">
      <c r="A34" s="29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17"/>
    </row>
    <row r="35" spans="1:15" s="7" customFormat="1" ht="28.5" customHeight="1" x14ac:dyDescent="0.4">
      <c r="A35" s="29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17"/>
    </row>
    <row r="36" spans="1:15" s="7" customFormat="1" ht="21" customHeight="1" x14ac:dyDescent="0.4">
      <c r="A36" s="30"/>
      <c r="B36" s="2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17"/>
    </row>
    <row r="37" spans="1:15" s="7" customFormat="1" ht="35.25" customHeight="1" x14ac:dyDescent="0.4">
      <c r="A37" s="32" t="s">
        <v>10</v>
      </c>
      <c r="B37" s="15">
        <f>B33</f>
        <v>21351.72</v>
      </c>
      <c r="C37" s="15">
        <f t="shared" ref="C37:H37" si="4">C33</f>
        <v>23577.910000000003</v>
      </c>
      <c r="D37" s="15">
        <f t="shared" si="4"/>
        <v>23126.259999999995</v>
      </c>
      <c r="E37" s="15">
        <f t="shared" si="4"/>
        <v>21348.179999999993</v>
      </c>
      <c r="F37" s="15">
        <f t="shared" si="4"/>
        <v>19964.570000000007</v>
      </c>
      <c r="G37" s="15">
        <f t="shared" si="4"/>
        <v>18008.210000000006</v>
      </c>
      <c r="H37" s="15">
        <f t="shared" si="4"/>
        <v>24771.72</v>
      </c>
      <c r="I37" s="15"/>
      <c r="J37" s="15"/>
      <c r="K37" s="15"/>
      <c r="L37" s="15"/>
      <c r="M37" s="15"/>
      <c r="N37" s="15"/>
      <c r="O37" s="17"/>
    </row>
    <row r="38" spans="1:15" s="7" customFormat="1" ht="29.25" customHeight="1" x14ac:dyDescent="0.35">
      <c r="A38" s="33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</row>
    <row r="39" spans="1:15" s="7" customFormat="1" ht="21.75" customHeight="1" x14ac:dyDescent="0.35">
      <c r="A39" s="34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17"/>
    </row>
    <row r="40" spans="1:15" s="7" customFormat="1" ht="20.399999999999999" x14ac:dyDescent="0.35">
      <c r="A40" s="34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17"/>
    </row>
    <row r="41" spans="1:15" s="7" customFormat="1" ht="18.75" customHeight="1" x14ac:dyDescent="0.35">
      <c r="A41" s="34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17"/>
    </row>
    <row r="42" spans="1:15" s="7" customFormat="1" x14ac:dyDescent="0.25">
      <c r="A42" s="2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5" s="7" customFormat="1" x14ac:dyDescent="0.25">
      <c r="A43" s="2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5" s="7" customFormat="1" x14ac:dyDescent="0.25">
      <c r="A44" s="2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5" s="7" customFormat="1" x14ac:dyDescent="0.25">
      <c r="A45" s="2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5" s="7" customFormat="1" x14ac:dyDescent="0.25">
      <c r="A46" s="2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5" s="7" customFormat="1" x14ac:dyDescent="0.25">
      <c r="A47" s="2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5" s="7" customFormat="1" x14ac:dyDescent="0.25">
      <c r="A48" s="2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s="7" customFormat="1" ht="26.25" customHeight="1" x14ac:dyDescent="0.25">
      <c r="A49" s="2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s="7" customFormat="1" x14ac:dyDescent="0.25">
      <c r="A50" s="2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s="7" customFormat="1" x14ac:dyDescent="0.25">
      <c r="A51" s="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s="7" customFormat="1" x14ac:dyDescent="0.25">
      <c r="A52" s="2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s="7" customFormat="1" x14ac:dyDescent="0.25">
      <c r="A53" s="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s="7" customFormat="1" x14ac:dyDescent="0.25">
      <c r="A54" s="2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s="7" customFormat="1" x14ac:dyDescent="0.25">
      <c r="A55" s="2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s="7" customFormat="1" x14ac:dyDescent="0.25">
      <c r="A56" s="2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s="7" customFormat="1" x14ac:dyDescent="0.25">
      <c r="A57" s="2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s="7" customFormat="1" x14ac:dyDescent="0.25">
      <c r="A58" s="2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s="4" customFormat="1" x14ac:dyDescent="0.25">
      <c r="A59" s="2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</sheetData>
  <phoneticPr fontId="0" type="noConversion"/>
  <printOptions horizontalCentered="1" gridLines="1"/>
  <pageMargins left="0" right="0" top="0.5" bottom="0.25" header="0" footer="0"/>
  <pageSetup scale="45" fitToWidth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PnL projection</vt:lpstr>
      <vt:lpstr>'PnL projection'!Print_Area</vt:lpstr>
      <vt:lpstr>'PnL projection'!Print_Titles</vt:lpstr>
    </vt:vector>
  </TitlesOfParts>
  <Company>SCORE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Khan</dc:creator>
  <cp:lastModifiedBy>Liroff, Adam</cp:lastModifiedBy>
  <cp:lastPrinted>2026-08-06T01:11:23Z</cp:lastPrinted>
  <dcterms:created xsi:type="dcterms:W3CDTF">2001-02-14T23:59:14Z</dcterms:created>
  <dcterms:modified xsi:type="dcterms:W3CDTF">2026-08-12T15:24:42Z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TC010175131033</vt:lpwstr>
  </property>
</Properties>
</file>